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um-A Order Sheet" sheetId="1" r:id="rId5"/>
  </sheets>
  <definedNames/>
  <calcPr/>
</workbook>
</file>

<file path=xl/sharedStrings.xml><?xml version="1.0" encoding="utf-8"?>
<sst xmlns="http://schemas.openxmlformats.org/spreadsheetml/2006/main" count="134" uniqueCount="96">
  <si>
    <t>saitias guitars  Direct Order Sheet</t>
  </si>
  <si>
    <t>黄色くハイライトされた項目をご入力下さい。内容やご入力方法でご不明な点がございましたらコンタクトフォームよりお気軽にお問い合わせくださいませ</t>
  </si>
  <si>
    <t>ふりがな</t>
  </si>
  <si>
    <t>管理番号</t>
  </si>
  <si>
    <t>8810-</t>
  </si>
  <si>
    <t>ボディカラー</t>
  </si>
  <si>
    <t>アップチャージ</t>
  </si>
  <si>
    <t>お名前</t>
  </si>
  <si>
    <t>モデル番号</t>
  </si>
  <si>
    <t>Natural</t>
  </si>
  <si>
    <t>Basic</t>
  </si>
  <si>
    <t>ご住所</t>
  </si>
  <si>
    <t>〒</t>
  </si>
  <si>
    <t>見積作成日</t>
  </si>
  <si>
    <t>その他</t>
  </si>
  <si>
    <t>要確認</t>
  </si>
  <si>
    <t>見積有効期限</t>
  </si>
  <si>
    <t>メールアドレス</t>
  </si>
  <si>
    <t>受注確定日</t>
  </si>
  <si>
    <t>電話番号</t>
  </si>
  <si>
    <t>納品予定日</t>
  </si>
  <si>
    <t>製作体験の希望</t>
  </si>
  <si>
    <t>税抜定価</t>
  </si>
  <si>
    <t>備考、特記事項への同意</t>
  </si>
  <si>
    <t>税込定価</t>
  </si>
  <si>
    <t>Spec Sheet</t>
  </si>
  <si>
    <t>ボディトップ材</t>
  </si>
  <si>
    <t>ボディバック材</t>
  </si>
  <si>
    <t>基本モデル</t>
  </si>
  <si>
    <t>Forum-A</t>
  </si>
  <si>
    <t>内訳</t>
  </si>
  <si>
    <t>黒柿</t>
  </si>
  <si>
    <t>マホガニー</t>
  </si>
  <si>
    <t>ウォルナット</t>
  </si>
  <si>
    <t>アッシュ</t>
  </si>
  <si>
    <t>Body</t>
  </si>
  <si>
    <t>キルトメイプル</t>
  </si>
  <si>
    <t>¥100,000~</t>
  </si>
  <si>
    <t>カラー</t>
  </si>
  <si>
    <t>フレイムメイプル</t>
  </si>
  <si>
    <t>¥70,000~</t>
  </si>
  <si>
    <t>ラミネート材</t>
  </si>
  <si>
    <t>仕上げ</t>
  </si>
  <si>
    <t>アップグレード材</t>
  </si>
  <si>
    <t>ボディトップ</t>
  </si>
  <si>
    <t>ボディバック</t>
  </si>
  <si>
    <t>スペシャルリクエスト</t>
  </si>
  <si>
    <t>Neck</t>
  </si>
  <si>
    <t>ネック材</t>
  </si>
  <si>
    <t>指板材</t>
  </si>
  <si>
    <t>メイプル 3pc</t>
  </si>
  <si>
    <t>エボニー</t>
  </si>
  <si>
    <t>ウェンジ 3pc</t>
  </si>
  <si>
    <t>¥40,000~</t>
  </si>
  <si>
    <t>ローズウッド</t>
  </si>
  <si>
    <t>指板ラディアス</t>
  </si>
  <si>
    <t>複合種ラミネート材</t>
  </si>
  <si>
    <t>¥50,000~</t>
  </si>
  <si>
    <t>メイプル</t>
  </si>
  <si>
    <t>ネックスケール</t>
  </si>
  <si>
    <t>33.25"</t>
  </si>
  <si>
    <t>サーモメイプル</t>
  </si>
  <si>
    <t>フレット数</t>
  </si>
  <si>
    <t>ウェンジ</t>
  </si>
  <si>
    <t>ポジションマーク</t>
  </si>
  <si>
    <t>ナット材</t>
  </si>
  <si>
    <t>ピックガード</t>
  </si>
  <si>
    <t>Electronics</t>
  </si>
  <si>
    <t>プリアンプ</t>
  </si>
  <si>
    <t>ピックアップ</t>
  </si>
  <si>
    <t>Passive</t>
  </si>
  <si>
    <t>Citron Humbucking 4st</t>
  </si>
  <si>
    <t>Humpback Eng 1x1</t>
  </si>
  <si>
    <t>その他PU &amp; PUレイアウト変更</t>
  </si>
  <si>
    <t>コントロール</t>
  </si>
  <si>
    <t>Humpback Eng 1x2</t>
  </si>
  <si>
    <t>Humpback Eng 2×2</t>
  </si>
  <si>
    <t>Hardware</t>
  </si>
  <si>
    <t>Humpback Eng 4117</t>
  </si>
  <si>
    <t>ペグ</t>
  </si>
  <si>
    <t>Humpback Eng 2107</t>
  </si>
  <si>
    <t>ブリッジ</t>
  </si>
  <si>
    <t>Hipshot Style B 4st</t>
  </si>
  <si>
    <t>Trickfish FLEX CORE</t>
  </si>
  <si>
    <t>弦ピッチ</t>
  </si>
  <si>
    <t>Bartolini TCT</t>
  </si>
  <si>
    <t>Bartolini XTCT</t>
  </si>
  <si>
    <t>備考、特記事項</t>
  </si>
  <si>
    <t>見積有効期限は発行日より１ヶ月となります。</t>
  </si>
  <si>
    <t>見積もり確定金額の50％をデポジットとしてお支払いいただき次第、正式に受注確定となります。</t>
  </si>
  <si>
    <t>お客様都合によるオーダー確定後の仕様変更及びキャンセルは出来かねます。</t>
  </si>
  <si>
    <t>18歳未満のお客様は、親御様の同意書類の記入、オーダー時のお立ち合いが必要になります。</t>
  </si>
  <si>
    <t>製作の途中および完成時に撮影させていただく写真や動画は
SNSやホームページなどのWEB媒体へ掲載させていただく場合がございます。</t>
  </si>
  <si>
    <t>saitias guitars</t>
  </si>
  <si>
    <t>〒252-0804神奈川県藤沢市湘南台2丁目33番地20</t>
  </si>
  <si>
    <t>saitias8810@gmail.com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</si>
</sst>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¥-411]#,##0"/>
    <numFmt numFmtId="165" formatCode="yyyy/mm/dd"/>
    <numFmt numFmtId="166" formatCode="&quot;¥&quot;#,##0"/>
  </numFmts>
  <fonts count="18">
    <font>
      <sz val="10.0"/>
      <color rgb="FF000000"/>
      <name val="Arial"/>
      <scheme val="minor"/>
    </font>
    <font>
      <b/>
      <sz val="15.0"/>
      <color rgb="FF1F1F1F"/>
      <name val="Arial"/>
    </font>
    <font>
      <b/>
      <sz val="22.0"/>
      <color rgb="FF1F1F1F"/>
      <name val="Arial"/>
    </font>
    <font>
      <sz val="10.0"/>
      <color theme="1"/>
      <name val="Arial"/>
    </font>
    <font>
      <sz val="10.0"/>
      <color rgb="FFFF0000"/>
      <name val="Arial"/>
    </font>
    <font>
      <sz val="10.0"/>
      <color rgb="FFFFFFFF"/>
      <name val="Arial"/>
    </font>
    <font>
      <color theme="1"/>
      <name val="Arial"/>
    </font>
    <font/>
    <font>
      <b/>
      <sz val="12.0"/>
      <color theme="1"/>
      <name val="Arial"/>
    </font>
    <font>
      <b/>
      <sz val="12.0"/>
      <color rgb="FFFF0000"/>
      <name val="Arial"/>
    </font>
    <font>
      <b/>
      <sz val="13.0"/>
      <color rgb="FFFFFFFF"/>
      <name val="Arial"/>
    </font>
    <font>
      <sz val="12.0"/>
      <color theme="1"/>
      <name val="Arial"/>
    </font>
    <font>
      <b/>
      <sz val="17.0"/>
      <color rgb="FF1F1F1F"/>
      <name val="Arial"/>
    </font>
    <font>
      <sz val="10.0"/>
      <color rgb="FF000000"/>
      <name val="Arial"/>
    </font>
    <font>
      <color theme="1"/>
      <name val="Arial"/>
      <scheme val="minor"/>
    </font>
    <font>
      <sz val="10.0"/>
      <color rgb="FF1F1F1F"/>
      <name val="Arial"/>
    </font>
    <font>
      <b/>
      <sz val="10.0"/>
      <color theme="1"/>
      <name val="Arial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8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2" numFmtId="0" xfId="0" applyAlignment="1" applyFont="1">
      <alignment horizontal="left" readingOrder="0" vertical="center"/>
    </xf>
    <xf borderId="0" fillId="0" fontId="3" numFmtId="0" xfId="0" applyFont="1"/>
    <xf borderId="0" fillId="0" fontId="4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readingOrder="0" vertical="bottom"/>
    </xf>
    <xf borderId="0" fillId="0" fontId="5" numFmtId="0" xfId="0" applyAlignment="1" applyFont="1">
      <alignment readingOrder="0"/>
    </xf>
    <xf borderId="0" fillId="0" fontId="3" numFmtId="0" xfId="0" applyAlignment="1" applyFont="1">
      <alignment readingOrder="0"/>
    </xf>
    <xf borderId="1" fillId="3" fontId="3" numFmtId="0" xfId="0" applyAlignment="1" applyBorder="1" applyFill="1" applyFont="1">
      <alignment vertical="bottom"/>
    </xf>
    <xf borderId="2" fillId="3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right" readingOrder="0" vertical="bottom"/>
    </xf>
    <xf borderId="4" fillId="4" fontId="5" numFmtId="0" xfId="0" applyAlignment="1" applyBorder="1" applyFill="1" applyFont="1">
      <alignment readingOrder="0"/>
    </xf>
    <xf borderId="0" fillId="0" fontId="6" numFmtId="0" xfId="0" applyFont="1"/>
    <xf borderId="5" fillId="3" fontId="3" numFmtId="0" xfId="0" applyAlignment="1" applyBorder="1" applyFont="1">
      <alignment readingOrder="0" vertical="bottom"/>
    </xf>
    <xf borderId="3" fillId="3" fontId="3" numFmtId="0" xfId="0" applyAlignment="1" applyBorder="1" applyFont="1">
      <alignment vertical="bottom"/>
    </xf>
    <xf borderId="3" fillId="0" fontId="6" numFmtId="0" xfId="0" applyAlignment="1" applyBorder="1" applyFont="1">
      <alignment readingOrder="0"/>
    </xf>
    <xf borderId="4" fillId="0" fontId="4" numFmtId="0" xfId="0" applyAlignment="1" applyBorder="1" applyFont="1">
      <alignment readingOrder="0"/>
    </xf>
    <xf borderId="4" fillId="0" fontId="4" numFmtId="164" xfId="0" applyAlignment="1" applyBorder="1" applyFont="1" applyNumberFormat="1">
      <alignment horizontal="right" readingOrder="0"/>
    </xf>
    <xf borderId="2" fillId="3" fontId="3" numFmtId="0" xfId="0" applyAlignment="1" applyBorder="1" applyFont="1">
      <alignment readingOrder="0" vertical="center"/>
    </xf>
    <xf borderId="6" fillId="3" fontId="3" numFmtId="0" xfId="0" applyAlignment="1" applyBorder="1" applyFont="1">
      <alignment readingOrder="0" vertical="bottom"/>
    </xf>
    <xf borderId="3" fillId="0" fontId="3" numFmtId="165" xfId="0" applyAlignment="1" applyBorder="1" applyFont="1" applyNumberFormat="1">
      <alignment readingOrder="0" vertical="bottom"/>
    </xf>
    <xf borderId="4" fillId="0" fontId="3" numFmtId="0" xfId="0" applyAlignment="1" applyBorder="1" applyFont="1">
      <alignment readingOrder="0"/>
    </xf>
    <xf borderId="4" fillId="0" fontId="3" numFmtId="0" xfId="0" applyAlignment="1" applyBorder="1" applyFont="1">
      <alignment horizontal="right" readingOrder="0"/>
    </xf>
    <xf borderId="7" fillId="0" fontId="7" numFmtId="0" xfId="0" applyBorder="1" applyFont="1"/>
    <xf borderId="8" fillId="3" fontId="3" numFmtId="165" xfId="0" applyAlignment="1" applyBorder="1" applyFont="1" applyNumberFormat="1">
      <alignment vertical="bottom"/>
    </xf>
    <xf borderId="3" fillId="0" fontId="3" numFmtId="0" xfId="0" applyAlignment="1" applyBorder="1" applyFont="1">
      <alignment readingOrder="0" vertical="bottom"/>
    </xf>
    <xf borderId="3" fillId="0" fontId="3" numFmtId="14" xfId="0" applyBorder="1" applyFont="1" applyNumberFormat="1"/>
    <xf borderId="3" fillId="3" fontId="3" numFmtId="165" xfId="0" applyAlignment="1" applyBorder="1" applyFont="1" applyNumberFormat="1">
      <alignment vertical="bottom"/>
    </xf>
    <xf borderId="3" fillId="0" fontId="3" numFmtId="0" xfId="0" applyAlignment="1" applyBorder="1" applyFont="1">
      <alignment readingOrder="0"/>
    </xf>
    <xf borderId="3" fillId="0" fontId="4" numFmtId="164" xfId="0" applyAlignment="1" applyBorder="1" applyFont="1" applyNumberFormat="1">
      <alignment horizontal="right"/>
    </xf>
    <xf borderId="9" fillId="3" fontId="3" numFmtId="0" xfId="0" applyAlignment="1" applyBorder="1" applyFont="1">
      <alignment readingOrder="0" vertical="bottom"/>
    </xf>
    <xf borderId="7" fillId="3" fontId="3" numFmtId="165" xfId="0" applyAlignment="1" applyBorder="1" applyFont="1" applyNumberFormat="1">
      <alignment vertical="bottom"/>
    </xf>
    <xf borderId="3" fillId="0" fontId="6" numFmtId="0" xfId="0" applyBorder="1" applyFont="1"/>
    <xf borderId="5" fillId="3" fontId="3" numFmtId="0" xfId="0" applyAlignment="1" applyBorder="1" applyFont="1">
      <alignment readingOrder="0" vertical="center"/>
    </xf>
    <xf borderId="3" fillId="3" fontId="4" numFmtId="164" xfId="0" applyAlignment="1" applyBorder="1" applyFont="1" applyNumberFormat="1">
      <alignment horizontal="right" vertical="center"/>
    </xf>
    <xf borderId="3" fillId="0" fontId="3" numFmtId="164" xfId="0" applyAlignment="1" applyBorder="1" applyFont="1" applyNumberFormat="1">
      <alignment horizontal="right" vertical="bottom"/>
    </xf>
    <xf borderId="10" fillId="3" fontId="3" numFmtId="0" xfId="0" applyAlignment="1" applyBorder="1" applyFont="1">
      <alignment readingOrder="0" vertical="center"/>
    </xf>
    <xf borderId="3" fillId="3" fontId="3" numFmtId="165" xfId="0" applyAlignment="1" applyBorder="1" applyFont="1" applyNumberFormat="1">
      <alignment readingOrder="0" vertical="center"/>
    </xf>
    <xf borderId="3" fillId="0" fontId="8" numFmtId="0" xfId="0" applyAlignment="1" applyBorder="1" applyFont="1">
      <alignment readingOrder="0"/>
    </xf>
    <xf borderId="3" fillId="0" fontId="9" numFmtId="164" xfId="0" applyAlignment="1" applyBorder="1" applyFont="1" applyNumberFormat="1">
      <alignment horizontal="right"/>
    </xf>
    <xf borderId="5" fillId="4" fontId="10" numFmtId="0" xfId="0" applyAlignment="1" applyBorder="1" applyFont="1">
      <alignment horizontal="center" readingOrder="0" vertical="center"/>
    </xf>
    <xf borderId="11" fillId="0" fontId="7" numFmtId="0" xfId="0" applyBorder="1" applyFont="1"/>
    <xf borderId="12" fillId="0" fontId="7" numFmtId="0" xfId="0" applyBorder="1" applyFont="1"/>
    <xf borderId="2" fillId="2" fontId="11" numFmtId="0" xfId="0" applyAlignment="1" applyBorder="1" applyFont="1">
      <alignment readingOrder="0" vertical="center"/>
    </xf>
    <xf borderId="0" fillId="2" fontId="12" numFmtId="0" xfId="0" applyAlignment="1" applyFont="1">
      <alignment horizontal="left" readingOrder="0" vertical="center"/>
    </xf>
    <xf borderId="1" fillId="0" fontId="3" numFmtId="164" xfId="0" applyAlignment="1" applyBorder="1" applyFont="1" applyNumberFormat="1">
      <alignment horizontal="center" vertical="bottom"/>
    </xf>
    <xf borderId="6" fillId="0" fontId="7" numFmtId="0" xfId="0" applyBorder="1" applyFont="1"/>
    <xf borderId="5" fillId="2" fontId="8" numFmtId="164" xfId="0" applyAlignment="1" applyBorder="1" applyFont="1" applyNumberFormat="1">
      <alignment horizontal="right" readingOrder="0" vertical="bottom"/>
    </xf>
    <xf borderId="4" fillId="0" fontId="13" numFmtId="0" xfId="0" applyAlignment="1" applyBorder="1" applyFont="1">
      <alignment readingOrder="0"/>
    </xf>
    <xf borderId="4" fillId="0" fontId="13" numFmtId="164" xfId="0" applyAlignment="1" applyBorder="1" applyFont="1" applyNumberFormat="1">
      <alignment horizontal="right" readingOrder="0"/>
    </xf>
    <xf borderId="4" fillId="0" fontId="3" numFmtId="164" xfId="0" applyAlignment="1" applyBorder="1" applyFont="1" applyNumberFormat="1">
      <alignment readingOrder="0"/>
    </xf>
    <xf borderId="9" fillId="4" fontId="10" numFmtId="0" xfId="0" applyAlignment="1" applyBorder="1" applyFont="1">
      <alignment horizontal="center" readingOrder="0" vertical="center"/>
    </xf>
    <xf borderId="13" fillId="0" fontId="7" numFmtId="0" xfId="0" applyBorder="1" applyFont="1"/>
    <xf borderId="4" fillId="0" fontId="6" numFmtId="0" xfId="0" applyAlignment="1" applyBorder="1" applyFont="1">
      <alignment readingOrder="0"/>
    </xf>
    <xf borderId="4" fillId="0" fontId="6" numFmtId="0" xfId="0" applyAlignment="1" applyBorder="1" applyFont="1">
      <alignment horizontal="right" readingOrder="0"/>
    </xf>
    <xf borderId="3" fillId="3" fontId="3" numFmtId="0" xfId="0" applyAlignment="1" applyBorder="1" applyFont="1">
      <alignment readingOrder="0" vertical="bottom"/>
    </xf>
    <xf borderId="5" fillId="2" fontId="14" numFmtId="164" xfId="0" applyBorder="1" applyFont="1" applyNumberFormat="1"/>
    <xf borderId="12" fillId="5" fontId="7" numFmtId="0" xfId="0" applyBorder="1" applyFill="1" applyFont="1"/>
    <xf borderId="4" fillId="0" fontId="3" numFmtId="164" xfId="0" applyAlignment="1" applyBorder="1" applyFont="1" applyNumberFormat="1">
      <alignment horizontal="right" readingOrder="0"/>
    </xf>
    <xf borderId="0" fillId="0" fontId="3" numFmtId="165" xfId="0" applyAlignment="1" applyFont="1" applyNumberFormat="1">
      <alignment vertical="bottom"/>
    </xf>
    <xf borderId="3" fillId="3" fontId="15" numFmtId="0" xfId="0" applyAlignment="1" applyBorder="1" applyFont="1">
      <alignment vertical="bottom"/>
    </xf>
    <xf borderId="12" fillId="2" fontId="7" numFmtId="0" xfId="0" applyBorder="1" applyFont="1"/>
    <xf borderId="14" fillId="3" fontId="15" numFmtId="0" xfId="0" applyAlignment="1" applyBorder="1" applyFont="1">
      <alignment vertical="bottom"/>
    </xf>
    <xf borderId="4" fillId="0" fontId="3" numFmtId="0" xfId="0" applyAlignment="1" applyBorder="1" applyFont="1">
      <alignment horizontal="left" readingOrder="0" vertical="center"/>
    </xf>
    <xf borderId="4" fillId="0" fontId="6" numFmtId="164" xfId="0" applyAlignment="1" applyBorder="1" applyFont="1" applyNumberFormat="1">
      <alignment readingOrder="0"/>
    </xf>
    <xf borderId="3" fillId="2" fontId="3" numFmtId="0" xfId="0" applyAlignment="1" applyBorder="1" applyFont="1">
      <alignment readingOrder="0" vertical="bottom"/>
    </xf>
    <xf borderId="3" fillId="2" fontId="3" numFmtId="0" xfId="0" applyAlignment="1" applyBorder="1" applyFont="1">
      <alignment horizontal="left" readingOrder="0" vertical="bottom"/>
    </xf>
    <xf borderId="4" fillId="0" fontId="3" numFmtId="166" xfId="0" applyAlignment="1" applyBorder="1" applyFont="1" applyNumberFormat="1">
      <alignment horizontal="right" readingOrder="0"/>
    </xf>
    <xf borderId="4" fillId="0" fontId="4" numFmtId="0" xfId="0" applyAlignment="1" applyBorder="1" applyFont="1">
      <alignment horizontal="left" readingOrder="0" vertical="center"/>
    </xf>
    <xf borderId="3" fillId="3" fontId="3" numFmtId="0" xfId="0" applyAlignment="1" applyBorder="1" applyFont="1">
      <alignment horizontal="left" readingOrder="0" vertical="center"/>
    </xf>
    <xf borderId="3" fillId="3" fontId="3" numFmtId="0" xfId="0" applyAlignment="1" applyBorder="1" applyFont="1">
      <alignment shrinkToFit="0" wrapText="1"/>
    </xf>
    <xf borderId="4" fillId="0" fontId="6" numFmtId="164" xfId="0" applyAlignment="1" applyBorder="1" applyFont="1" applyNumberFormat="1">
      <alignment horizontal="right" readingOrder="0"/>
    </xf>
    <xf borderId="15" fillId="0" fontId="3" numFmtId="0" xfId="0" applyAlignment="1" applyBorder="1" applyFont="1">
      <alignment horizontal="left" readingOrder="0" vertical="center"/>
    </xf>
    <xf borderId="15" fillId="0" fontId="3" numFmtId="164" xfId="0" applyAlignment="1" applyBorder="1" applyFont="1" applyNumberFormat="1">
      <alignment horizontal="right" readingOrder="0"/>
    </xf>
    <xf borderId="16" fillId="3" fontId="3" numFmtId="0" xfId="0" applyAlignment="1" applyBorder="1" applyFont="1">
      <alignment vertical="bottom"/>
    </xf>
    <xf borderId="1" fillId="2" fontId="14" numFmtId="164" xfId="0" applyBorder="1" applyFont="1" applyNumberFormat="1"/>
    <xf borderId="6" fillId="5" fontId="7" numFmtId="0" xfId="0" applyBorder="1" applyFont="1"/>
    <xf borderId="17" fillId="3" fontId="3" numFmtId="0" xfId="0" applyAlignment="1" applyBorder="1" applyFont="1">
      <alignment vertical="bottom"/>
    </xf>
    <xf borderId="10" fillId="2" fontId="7" numFmtId="0" xfId="0" applyBorder="1" applyFont="1"/>
    <xf borderId="8" fillId="2" fontId="7" numFmtId="0" xfId="0" applyBorder="1" applyFont="1"/>
    <xf borderId="0" fillId="6" fontId="16" numFmtId="0" xfId="0" applyAlignment="1" applyFill="1" applyFont="1">
      <alignment vertical="bottom"/>
    </xf>
    <xf borderId="0" fillId="2" fontId="3" numFmtId="0" xfId="0" applyAlignment="1" applyFont="1">
      <alignment vertical="bottom"/>
    </xf>
    <xf borderId="0" fillId="6" fontId="6" numFmtId="0" xfId="0" applyAlignment="1" applyFont="1">
      <alignment readingOrder="0"/>
    </xf>
    <xf borderId="0" fillId="6" fontId="3" numFmtId="0" xfId="0" applyAlignment="1" applyFont="1">
      <alignment vertical="bottom"/>
    </xf>
    <xf borderId="0" fillId="6" fontId="17" numFmtId="0" xfId="0" applyAlignment="1" applyFont="1">
      <alignment readingOrder="0"/>
    </xf>
    <xf borderId="0" fillId="6" fontId="6" numFmtId="0" xfId="0" applyFont="1"/>
    <xf borderId="0" fillId="6" fontId="3" numFmtId="16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.75"/>
    <col customWidth="1" min="2" max="2" width="19.13"/>
    <col customWidth="1" min="3" max="3" width="39.63"/>
    <col customWidth="1" min="4" max="4" width="14.88"/>
    <col customWidth="1" min="5" max="5" width="10.75"/>
    <col customWidth="1" min="6" max="6" width="2.5"/>
    <col customWidth="1" min="7" max="7" width="19.75"/>
    <col customWidth="1" min="9" max="9" width="3.13"/>
    <col customWidth="1" min="10" max="10" width="25.25"/>
  </cols>
  <sheetData>
    <row r="1">
      <c r="A1" s="1"/>
      <c r="B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4"/>
      <c r="C2" s="5"/>
      <c r="D2" s="5"/>
      <c r="E2" s="6"/>
      <c r="F2" s="3"/>
      <c r="G2" s="7"/>
      <c r="H2" s="7"/>
      <c r="I2" s="7"/>
      <c r="J2" s="7"/>
      <c r="K2" s="7"/>
      <c r="L2" s="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 t="s">
        <v>1</v>
      </c>
      <c r="C3" s="5"/>
      <c r="D3" s="5"/>
      <c r="E3" s="6"/>
      <c r="F3" s="3"/>
      <c r="G3" s="7"/>
      <c r="H3" s="7"/>
      <c r="I3" s="7"/>
      <c r="J3" s="7"/>
      <c r="K3" s="7"/>
      <c r="L3" s="8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B4" s="9" t="s">
        <v>2</v>
      </c>
      <c r="C4" s="10"/>
      <c r="D4" s="11" t="s">
        <v>3</v>
      </c>
      <c r="E4" s="12" t="s">
        <v>4</v>
      </c>
      <c r="F4" s="3"/>
      <c r="G4" s="13" t="s">
        <v>5</v>
      </c>
      <c r="H4" s="13" t="s">
        <v>6</v>
      </c>
      <c r="I4" s="14"/>
      <c r="J4" s="14"/>
      <c r="K4" s="14"/>
      <c r="L4" s="1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B5" s="15" t="s">
        <v>7</v>
      </c>
      <c r="C5" s="16"/>
      <c r="D5" s="17" t="s">
        <v>8</v>
      </c>
      <c r="E5" s="17">
        <v>2.001040001E9</v>
      </c>
      <c r="F5" s="3"/>
      <c r="G5" s="18" t="s">
        <v>9</v>
      </c>
      <c r="H5" s="19" t="s">
        <v>10</v>
      </c>
      <c r="I5" s="14"/>
      <c r="J5" s="14"/>
      <c r="K5" s="14"/>
      <c r="L5" s="1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B6" s="20" t="s">
        <v>11</v>
      </c>
      <c r="C6" s="21" t="s">
        <v>12</v>
      </c>
      <c r="D6" s="11" t="s">
        <v>13</v>
      </c>
      <c r="E6" s="22"/>
      <c r="F6" s="3"/>
      <c r="G6" s="23" t="s">
        <v>14</v>
      </c>
      <c r="H6" s="24" t="s">
        <v>15</v>
      </c>
      <c r="I6" s="14"/>
      <c r="J6" s="14"/>
      <c r="K6" s="14"/>
      <c r="L6" s="1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B7" s="25"/>
      <c r="C7" s="26"/>
      <c r="D7" s="27" t="s">
        <v>16</v>
      </c>
      <c r="E7" s="28">
        <f>EDATE(E6,1)</f>
        <v>31</v>
      </c>
      <c r="F7" s="3"/>
      <c r="G7" s="14"/>
      <c r="H7" s="14"/>
      <c r="I7" s="14"/>
      <c r="J7" s="14"/>
      <c r="K7" s="14"/>
      <c r="L7" s="1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B8" s="15" t="s">
        <v>17</v>
      </c>
      <c r="C8" s="29"/>
      <c r="D8" s="30" t="s">
        <v>18</v>
      </c>
      <c r="E8" s="31"/>
      <c r="F8" s="3"/>
      <c r="G8" s="14"/>
      <c r="H8" s="14"/>
      <c r="I8" s="14"/>
      <c r="J8" s="14"/>
      <c r="K8" s="14"/>
      <c r="L8" s="1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B9" s="32" t="s">
        <v>19</v>
      </c>
      <c r="C9" s="33"/>
      <c r="D9" s="17" t="s">
        <v>20</v>
      </c>
      <c r="E9" s="34"/>
      <c r="F9" s="3"/>
      <c r="G9" s="14"/>
      <c r="H9" s="1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B10" s="35" t="s">
        <v>21</v>
      </c>
      <c r="C10" s="36"/>
      <c r="D10" s="27" t="s">
        <v>22</v>
      </c>
      <c r="E10" s="37">
        <f>SUM(D15,D17:E21,D23:E31,D33:E36,D38:E43)</f>
        <v>770000</v>
      </c>
      <c r="F10" s="3"/>
      <c r="G10" s="14"/>
      <c r="H10" s="1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B11" s="38" t="s">
        <v>23</v>
      </c>
      <c r="C11" s="39"/>
      <c r="D11" s="40" t="s">
        <v>24</v>
      </c>
      <c r="E11" s="41">
        <f>E10*1.1</f>
        <v>847000</v>
      </c>
      <c r="F11" s="3"/>
      <c r="G11" s="14"/>
      <c r="H11" s="14"/>
      <c r="I11" s="14"/>
      <c r="J11" s="14"/>
      <c r="K11" s="1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8.25" customHeight="1">
      <c r="B12" s="14"/>
      <c r="F12" s="3"/>
      <c r="G12" s="14"/>
      <c r="H12" s="14"/>
      <c r="I12" s="14"/>
      <c r="J12" s="14"/>
      <c r="K12" s="1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B13" s="42" t="s">
        <v>25</v>
      </c>
      <c r="C13" s="43"/>
      <c r="D13" s="43"/>
      <c r="E13" s="44"/>
      <c r="F13" s="3"/>
      <c r="G13" s="13" t="s">
        <v>26</v>
      </c>
      <c r="H13" s="13" t="s">
        <v>6</v>
      </c>
      <c r="I13" s="14"/>
      <c r="J13" s="13" t="s">
        <v>27</v>
      </c>
      <c r="K13" s="13" t="s">
        <v>6</v>
      </c>
      <c r="L13" s="8"/>
      <c r="M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B14" s="45" t="s">
        <v>28</v>
      </c>
      <c r="C14" s="46" t="s">
        <v>29</v>
      </c>
      <c r="D14" s="47" t="s">
        <v>30</v>
      </c>
      <c r="E14" s="48"/>
      <c r="F14" s="3"/>
      <c r="G14" s="18" t="s">
        <v>31</v>
      </c>
      <c r="H14" s="19" t="s">
        <v>10</v>
      </c>
      <c r="I14" s="3"/>
      <c r="J14" s="18" t="s">
        <v>32</v>
      </c>
      <c r="K14" s="19" t="s">
        <v>10</v>
      </c>
      <c r="L14" s="8"/>
      <c r="M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B15" s="25"/>
      <c r="D15" s="49">
        <v>770000.0</v>
      </c>
      <c r="E15" s="44"/>
      <c r="F15" s="3"/>
      <c r="G15" s="50" t="s">
        <v>33</v>
      </c>
      <c r="H15" s="51" t="s">
        <v>10</v>
      </c>
      <c r="I15" s="3"/>
      <c r="J15" s="23" t="s">
        <v>34</v>
      </c>
      <c r="K15" s="52">
        <v>30000.0</v>
      </c>
      <c r="L15" s="8"/>
      <c r="M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B16" s="53" t="s">
        <v>35</v>
      </c>
      <c r="E16" s="54"/>
      <c r="F16" s="3"/>
      <c r="G16" s="55" t="s">
        <v>36</v>
      </c>
      <c r="H16" s="56" t="s">
        <v>37</v>
      </c>
      <c r="I16" s="3"/>
      <c r="J16" s="23" t="s">
        <v>33</v>
      </c>
      <c r="K16" s="52">
        <v>30000.0</v>
      </c>
      <c r="L16" s="8"/>
      <c r="M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B17" s="57" t="s">
        <v>38</v>
      </c>
      <c r="C17" s="16"/>
      <c r="D17" s="58"/>
      <c r="E17" s="59"/>
      <c r="F17" s="3"/>
      <c r="G17" s="23" t="s">
        <v>39</v>
      </c>
      <c r="H17" s="60" t="s">
        <v>40</v>
      </c>
      <c r="I17" s="3"/>
      <c r="J17" s="23" t="s">
        <v>41</v>
      </c>
      <c r="K17" s="24" t="s">
        <v>15</v>
      </c>
      <c r="L17" s="6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B18" s="57" t="s">
        <v>42</v>
      </c>
      <c r="C18" s="62"/>
      <c r="D18" s="58"/>
      <c r="E18" s="63"/>
      <c r="F18" s="3"/>
      <c r="G18" s="23" t="s">
        <v>14</v>
      </c>
      <c r="H18" s="24" t="s">
        <v>15</v>
      </c>
      <c r="I18" s="3"/>
      <c r="J18" s="23" t="s">
        <v>43</v>
      </c>
      <c r="K18" s="24" t="s">
        <v>15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B19" s="57" t="s">
        <v>44</v>
      </c>
      <c r="C19" s="62"/>
      <c r="D19" s="58"/>
      <c r="E19" s="59"/>
      <c r="F19" s="3"/>
      <c r="I19" s="3"/>
      <c r="J19" s="23" t="s">
        <v>14</v>
      </c>
      <c r="K19" s="24" t="s">
        <v>15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B20" s="57" t="s">
        <v>45</v>
      </c>
      <c r="C20" s="62"/>
      <c r="D20" s="58"/>
      <c r="E20" s="63"/>
      <c r="F20" s="3"/>
      <c r="I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B21" s="57" t="s">
        <v>46</v>
      </c>
      <c r="C21" s="64"/>
      <c r="D21" s="58"/>
      <c r="E21" s="59"/>
      <c r="F21" s="3"/>
      <c r="G21" s="14"/>
      <c r="H21" s="14"/>
      <c r="I21" s="14"/>
      <c r="J21" s="14"/>
      <c r="K21" s="1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B22" s="53" t="s">
        <v>47</v>
      </c>
      <c r="E22" s="54"/>
      <c r="F22" s="3"/>
      <c r="G22" s="13" t="s">
        <v>48</v>
      </c>
      <c r="H22" s="13" t="s">
        <v>6</v>
      </c>
      <c r="I22" s="3"/>
      <c r="J22" s="13" t="s">
        <v>49</v>
      </c>
      <c r="K22" s="13" t="s">
        <v>6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B23" s="57" t="s">
        <v>48</v>
      </c>
      <c r="C23" s="62"/>
      <c r="D23" s="58"/>
      <c r="E23" s="59"/>
      <c r="F23" s="3"/>
      <c r="G23" s="18" t="s">
        <v>50</v>
      </c>
      <c r="H23" s="19" t="s">
        <v>10</v>
      </c>
      <c r="I23" s="3"/>
      <c r="J23" s="18" t="s">
        <v>51</v>
      </c>
      <c r="K23" s="19" t="s">
        <v>10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B24" s="57" t="s">
        <v>49</v>
      </c>
      <c r="C24" s="16"/>
      <c r="D24" s="58"/>
      <c r="E24" s="63"/>
      <c r="F24" s="3"/>
      <c r="G24" s="65" t="s">
        <v>52</v>
      </c>
      <c r="H24" s="24" t="s">
        <v>53</v>
      </c>
      <c r="I24" s="3"/>
      <c r="J24" s="55" t="s">
        <v>54</v>
      </c>
      <c r="K24" s="66">
        <v>0.0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B25" s="57" t="s">
        <v>55</v>
      </c>
      <c r="C25" s="16"/>
      <c r="D25" s="58"/>
      <c r="E25" s="59"/>
      <c r="F25" s="3"/>
      <c r="G25" s="65" t="s">
        <v>56</v>
      </c>
      <c r="H25" s="24" t="s">
        <v>57</v>
      </c>
      <c r="I25" s="3"/>
      <c r="J25" s="55" t="s">
        <v>58</v>
      </c>
      <c r="K25" s="66">
        <v>0.0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B26" s="67" t="s">
        <v>59</v>
      </c>
      <c r="C26" s="68" t="s">
        <v>60</v>
      </c>
      <c r="D26" s="58"/>
      <c r="E26" s="63"/>
      <c r="F26" s="3"/>
      <c r="G26" s="23" t="s">
        <v>43</v>
      </c>
      <c r="H26" s="24" t="s">
        <v>57</v>
      </c>
      <c r="I26" s="3"/>
      <c r="J26" s="65" t="s">
        <v>61</v>
      </c>
      <c r="K26" s="69">
        <v>30000.0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B27" s="67" t="s">
        <v>62</v>
      </c>
      <c r="C27" s="68">
        <v>26.0</v>
      </c>
      <c r="D27" s="58"/>
      <c r="E27" s="59"/>
      <c r="F27" s="3"/>
      <c r="G27" s="23" t="s">
        <v>14</v>
      </c>
      <c r="H27" s="24" t="s">
        <v>15</v>
      </c>
      <c r="I27" s="3"/>
      <c r="J27" s="65" t="s">
        <v>63</v>
      </c>
      <c r="K27" s="24" t="s">
        <v>15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B28" s="57" t="s">
        <v>64</v>
      </c>
      <c r="C28" s="16"/>
      <c r="D28" s="58"/>
      <c r="E28" s="63"/>
      <c r="F28" s="3"/>
      <c r="G28" s="23"/>
      <c r="H28" s="24"/>
      <c r="I28" s="3"/>
      <c r="J28" s="23" t="s">
        <v>14</v>
      </c>
      <c r="K28" s="24" t="s">
        <v>15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B29" s="57" t="s">
        <v>65</v>
      </c>
      <c r="C29" s="16"/>
      <c r="D29" s="58"/>
      <c r="E29" s="59"/>
      <c r="F29" s="3"/>
      <c r="G29" s="14"/>
      <c r="H29" s="14"/>
      <c r="I29" s="1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B30" s="57" t="s">
        <v>66</v>
      </c>
      <c r="C30" s="16"/>
      <c r="D30" s="58"/>
      <c r="E30" s="6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B31" s="57" t="s">
        <v>46</v>
      </c>
      <c r="C31" s="16"/>
      <c r="D31" s="58"/>
      <c r="E31" s="59"/>
      <c r="F31" s="3"/>
      <c r="G31" s="14"/>
      <c r="H31" s="14"/>
      <c r="I31" s="14"/>
      <c r="J31" s="14"/>
      <c r="K31" s="1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B32" s="53" t="s">
        <v>67</v>
      </c>
      <c r="E32" s="54"/>
      <c r="F32" s="3"/>
      <c r="G32" s="13" t="s">
        <v>68</v>
      </c>
      <c r="H32" s="13" t="s">
        <v>6</v>
      </c>
      <c r="I32" s="3"/>
      <c r="J32" s="13" t="s">
        <v>69</v>
      </c>
      <c r="K32" s="13" t="s">
        <v>6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B33" s="57" t="s">
        <v>69</v>
      </c>
      <c r="C33" s="16"/>
      <c r="D33" s="58"/>
      <c r="E33" s="59"/>
      <c r="F33" s="3"/>
      <c r="G33" s="70" t="s">
        <v>70</v>
      </c>
      <c r="H33" s="19" t="s">
        <v>10</v>
      </c>
      <c r="I33" s="3"/>
      <c r="J33" s="18" t="s">
        <v>71</v>
      </c>
      <c r="K33" s="19" t="s">
        <v>10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B34" s="57" t="s">
        <v>68</v>
      </c>
      <c r="C34" s="16"/>
      <c r="D34" s="58"/>
      <c r="E34" s="63"/>
      <c r="F34" s="3"/>
      <c r="G34" s="23" t="s">
        <v>72</v>
      </c>
      <c r="H34" s="60">
        <v>10000.0</v>
      </c>
      <c r="I34" s="3"/>
      <c r="J34" s="65" t="s">
        <v>73</v>
      </c>
      <c r="K34" s="60" t="s">
        <v>15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B35" s="71" t="s">
        <v>74</v>
      </c>
      <c r="C35" s="72"/>
      <c r="D35" s="58"/>
      <c r="E35" s="59"/>
      <c r="F35" s="3"/>
      <c r="G35" s="23" t="s">
        <v>75</v>
      </c>
      <c r="H35" s="73">
        <v>14000.0</v>
      </c>
      <c r="I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B36" s="57" t="s">
        <v>46</v>
      </c>
      <c r="C36" s="72"/>
      <c r="D36" s="58"/>
      <c r="E36" s="63"/>
      <c r="F36" s="3"/>
      <c r="G36" s="23" t="s">
        <v>76</v>
      </c>
      <c r="H36" s="73">
        <v>20000.0</v>
      </c>
      <c r="I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B37" s="53" t="s">
        <v>77</v>
      </c>
      <c r="E37" s="54"/>
      <c r="F37" s="3"/>
      <c r="G37" s="23" t="s">
        <v>78</v>
      </c>
      <c r="H37" s="60">
        <v>13000.0</v>
      </c>
      <c r="I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B38" s="57" t="s">
        <v>79</v>
      </c>
      <c r="C38" s="16"/>
      <c r="D38" s="58"/>
      <c r="E38" s="63"/>
      <c r="F38" s="3"/>
      <c r="G38" s="23" t="s">
        <v>80</v>
      </c>
      <c r="H38" s="60">
        <v>13000.0</v>
      </c>
      <c r="I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B39" s="67" t="s">
        <v>81</v>
      </c>
      <c r="C39" s="67" t="s">
        <v>82</v>
      </c>
      <c r="D39" s="58"/>
      <c r="E39" s="59"/>
      <c r="F39" s="3"/>
      <c r="G39" s="23" t="s">
        <v>83</v>
      </c>
      <c r="H39" s="60">
        <v>50000.0</v>
      </c>
      <c r="I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B40" s="57" t="s">
        <v>84</v>
      </c>
      <c r="C40" s="16" t="str">
        <f>IF(C14="Lorentz 4", "19mm",
  IF(C14="Lorentz 5", "18mm", ""))</f>
        <v/>
      </c>
      <c r="D40" s="58"/>
      <c r="E40" s="63"/>
      <c r="F40" s="3"/>
      <c r="G40" s="65" t="s">
        <v>85</v>
      </c>
      <c r="H40" s="60">
        <v>15000.0</v>
      </c>
      <c r="I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B41" s="57" t="s">
        <v>38</v>
      </c>
      <c r="C41" s="16"/>
      <c r="D41" s="58"/>
      <c r="E41" s="59"/>
      <c r="F41" s="3"/>
      <c r="G41" s="74" t="s">
        <v>86</v>
      </c>
      <c r="H41" s="75">
        <v>15000.0</v>
      </c>
      <c r="I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B42" s="20" t="s">
        <v>46</v>
      </c>
      <c r="C42" s="76"/>
      <c r="D42" s="77"/>
      <c r="E42" s="78"/>
      <c r="F42" s="3"/>
      <c r="G42" s="65" t="s">
        <v>14</v>
      </c>
      <c r="H42" s="60" t="s">
        <v>15</v>
      </c>
      <c r="I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B43" s="25"/>
      <c r="C43" s="79"/>
      <c r="D43" s="80"/>
      <c r="E43" s="8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B44" s="1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B45" s="82" t="s">
        <v>87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B46" s="83" t="s">
        <v>88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B47" s="84" t="s">
        <v>89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B48" s="85" t="s">
        <v>90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B49" s="84" t="s">
        <v>91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B50" s="86" t="s">
        <v>92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B51" s="8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B53" s="88" t="s">
        <v>93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B54" s="88" t="s">
        <v>94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B55" s="85" t="s">
        <v>95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</sheetData>
  <mergeCells count="48">
    <mergeCell ref="D14:E14"/>
    <mergeCell ref="D15:E15"/>
    <mergeCell ref="B16:E16"/>
    <mergeCell ref="D17:E17"/>
    <mergeCell ref="D18:E18"/>
    <mergeCell ref="D19:E19"/>
    <mergeCell ref="D20:E20"/>
    <mergeCell ref="D21:E21"/>
    <mergeCell ref="D24:E24"/>
    <mergeCell ref="D25:E25"/>
    <mergeCell ref="D26:E26"/>
    <mergeCell ref="D27:E27"/>
    <mergeCell ref="D28:E28"/>
    <mergeCell ref="D29:E29"/>
    <mergeCell ref="B42:B43"/>
    <mergeCell ref="D42:E43"/>
    <mergeCell ref="B44:E44"/>
    <mergeCell ref="B45:E45"/>
    <mergeCell ref="B46:E46"/>
    <mergeCell ref="B47:E47"/>
    <mergeCell ref="B48:E48"/>
    <mergeCell ref="B49:E49"/>
    <mergeCell ref="B50:E50"/>
    <mergeCell ref="B51:E52"/>
    <mergeCell ref="B53:E53"/>
    <mergeCell ref="B54:E54"/>
    <mergeCell ref="A1:A1012"/>
    <mergeCell ref="B1:E1"/>
    <mergeCell ref="B6:B7"/>
    <mergeCell ref="B12:E12"/>
    <mergeCell ref="B13:E13"/>
    <mergeCell ref="B14:B15"/>
    <mergeCell ref="C14:C15"/>
    <mergeCell ref="B55:E55"/>
    <mergeCell ref="B22:E22"/>
    <mergeCell ref="D23:E23"/>
    <mergeCell ref="D30:E30"/>
    <mergeCell ref="D31:E31"/>
    <mergeCell ref="B32:E32"/>
    <mergeCell ref="D33:E33"/>
    <mergeCell ref="D34:E34"/>
    <mergeCell ref="D35:E35"/>
    <mergeCell ref="D36:E36"/>
    <mergeCell ref="B37:E37"/>
    <mergeCell ref="D38:E38"/>
    <mergeCell ref="D39:E39"/>
    <mergeCell ref="D40:E40"/>
    <mergeCell ref="D41:E41"/>
  </mergeCells>
  <printOptions gridLines="1" horizontalCentered="1"/>
  <pageMargins bottom="0.75" footer="0.0" header="0.0" left="0.25" right="0.25" top="0.75"/>
  <pageSetup fitToHeight="0" paperSize="8" cellComments="atEnd" orientation="portrait" pageOrder="overThenDown"/>
  <drawing r:id="rId1"/>
</worksheet>
</file>